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活动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<sst xmlns="http://schemas.openxmlformats.org/spreadsheetml/2006/main" count="65" uniqueCount="51">
  <si>
    <t>类别</t>
  </si>
  <si>
    <t>项目</t>
  </si>
  <si>
    <t>规格</t>
  </si>
  <si>
    <t>单价</t>
  </si>
  <si>
    <t>单位</t>
  </si>
  <si>
    <t>数量</t>
  </si>
  <si>
    <t>小计</t>
  </si>
  <si>
    <t>交通</t>
  </si>
  <si>
    <t>大巴</t>
  </si>
  <si>
    <t>1辆45座杭州-莫干山3天来回跟随（含过路费、餐旅、司贴）</t>
  </si>
  <si>
    <t>辆</t>
  </si>
  <si>
    <t>烧烤菜单</t>
  </si>
  <si>
    <t>酒店</t>
  </si>
  <si>
    <t>莫干山开元颐居度假酒店（山景房，含双早)</t>
  </si>
  <si>
    <t>间</t>
  </si>
  <si>
    <t>用餐</t>
  </si>
  <si>
    <t>第一天午餐</t>
  </si>
  <si>
    <t>农家圆桌餐（不含酒水饮料）</t>
  </si>
  <si>
    <t>桌</t>
  </si>
  <si>
    <t>第一天晚餐</t>
  </si>
  <si>
    <t>天幕烧烤套餐</t>
  </si>
  <si>
    <t>人</t>
  </si>
  <si>
    <t>第二天午餐</t>
  </si>
  <si>
    <t>第二天晚餐</t>
  </si>
  <si>
    <t>第三天午餐</t>
  </si>
  <si>
    <t>服务费/人员</t>
  </si>
  <si>
    <t>活动服务费</t>
  </si>
  <si>
    <t>活动策划费、项目实施费、方案执行、场地勘查、差旅费、代订费</t>
  </si>
  <si>
    <t>场</t>
  </si>
  <si>
    <t>5年以上活动专业徒步教练</t>
  </si>
  <si>
    <t>天</t>
  </si>
  <si>
    <t>3年以上活动领队</t>
  </si>
  <si>
    <t>活动体验</t>
  </si>
  <si>
    <t>游玩</t>
  </si>
  <si>
    <t>天际森谷景区
滑板车套餐：天际滑板车、天际缆车、天际探险塔、高空玻璃观景台七彩滑道，滑草，射箭</t>
  </si>
  <si>
    <t>活动</t>
  </si>
  <si>
    <t>篝火晚会（包含篝火教练+荧光棒+音乐节）</t>
  </si>
  <si>
    <t>景区</t>
  </si>
  <si>
    <t>下渚湖湿地公园</t>
  </si>
  <si>
    <t>漂流</t>
  </si>
  <si>
    <t>十八道湾漂流</t>
  </si>
  <si>
    <t>其他</t>
  </si>
  <si>
    <t>保险</t>
  </si>
  <si>
    <t>2天专业团队险（专业户外保险公司承保）</t>
  </si>
  <si>
    <t>增值服务</t>
  </si>
  <si>
    <t>赠送</t>
  </si>
  <si>
    <t>活动矿泉水、拍照横幅、冰袖、功能性饮料（徒步赠送）</t>
  </si>
  <si>
    <t>总价</t>
  </si>
  <si>
    <t>税费（税点百分之一）</t>
  </si>
  <si>
    <t>总价含税</t>
  </si>
  <si>
    <t>人均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</si>
</sst>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_);[Red]\(&quot;￥&quot;#,##0\)"/>
    <numFmt numFmtId="177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6"/>
      <name val="微软雅黑"/>
      <charset val="134"/>
    </font>
    <font>
      <b/>
      <sz val="16"/>
      <color indexed="8"/>
      <name val="微软雅黑"/>
      <charset val="134"/>
    </font>
    <font>
      <sz val="16"/>
      <name val="微软雅黑"/>
      <charset val="134"/>
    </font>
    <font>
      <sz val="16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8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103505</xdr:colOff>
      <xdr:row>2</xdr:row>
      <xdr:rowOff>34290</xdr:rowOff>
    </xdr:from>
    <xdr:to>
      <xdr:col>16</xdr:col>
      <xdr:colOff>358775</xdr:colOff>
      <xdr:row>8</xdr:row>
      <xdr:rowOff>380365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41950" y="999490"/>
          <a:ext cx="7038975" cy="3381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zoomScale="66" zoomScaleNormal="66" workbookViewId="0">
      <selection activeCell="M12" sqref="M12"/>
    </sheetView>
  </sheetViews>
  <sheetFormatPr defaultColWidth="9" defaultRowHeight="38" customHeight="1"/>
  <cols>
    <col min="1" max="1" width="18.5" style="1" customWidth="1"/>
    <col min="2" max="2" width="30.625" style="1" customWidth="1"/>
    <col min="3" max="3" width="99.725" style="1" customWidth="1"/>
    <col min="4" max="4" width="27.375" style="1" customWidth="1"/>
    <col min="5" max="6" width="21.625" style="1" customWidth="1"/>
    <col min="7" max="7" width="17.25" style="1" customWidth="1"/>
    <col min="8" max="8" width="13.4" style="1" customWidth="1"/>
    <col min="9" max="9" width="12.625" style="1"/>
    <col min="10" max="16384" width="9" style="1"/>
  </cols>
  <sheetData>
    <row r="1" s="1" customFormat="1" customHeight="1" spans="1:15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4" t="s">
        <v>6</v>
      </c>
    </row>
    <row r="2" s="1" customFormat="1" customHeight="1" spans="1:15">
      <c r="A2" s="7" t="s">
        <v>7</v>
      </c>
      <c r="B2" s="8" t="s">
        <v>8</v>
      </c>
      <c r="C2" s="9" t="s">
        <v>9</v>
      </c>
      <c r="D2" s="10">
        <v>4500</v>
      </c>
      <c r="E2" s="10" t="s">
        <v>10</v>
      </c>
      <c r="F2" s="11">
        <v>1</v>
      </c>
      <c r="G2" s="10">
        <f>F2*D2</f>
        <v>4500</v>
      </c>
      <c r="I2" s="12" t="s">
        <v>11</v>
      </c>
      <c r="J2" s="12"/>
      <c r="K2" s="12"/>
      <c r="L2" s="12"/>
      <c r="M2" s="12"/>
      <c r="N2" s="12"/>
      <c r="O2" s="12"/>
    </row>
    <row r="3" s="1" customFormat="1" customHeight="1" spans="1:15">
      <c r="A3" s="7" t="s">
        <v>12</v>
      </c>
      <c r="B3" s="13" t="s">
        <v>12</v>
      </c>
      <c r="C3" s="9" t="s">
        <v>13</v>
      </c>
      <c r="D3" s="10">
        <v>580</v>
      </c>
      <c r="E3" s="14" t="s">
        <v>14</v>
      </c>
      <c r="F3" s="14">
        <v>15</v>
      </c>
      <c r="G3" s="15">
        <f t="shared" ref="G3:G6" si="0">D3*F3</f>
        <v>8700</v>
      </c>
    </row>
    <row r="4" s="1" customFormat="1" customHeight="1" spans="1:15">
      <c r="A4" s="16" t="s">
        <v>15</v>
      </c>
      <c r="B4" s="9" t="s">
        <v>16</v>
      </c>
      <c r="C4" s="9" t="s">
        <v>17</v>
      </c>
      <c r="D4" s="10">
        <v>600</v>
      </c>
      <c r="E4" s="14" t="s">
        <v>18</v>
      </c>
      <c r="F4" s="14">
        <v>3</v>
      </c>
      <c r="G4" s="15">
        <f t="shared" si="0"/>
        <v>1800</v>
      </c>
    </row>
    <row r="5" s="1" customFormat="1" ht="49" customHeight="1" spans="1:15">
      <c r="A5" s="17"/>
      <c r="B5" s="11" t="s">
        <v>19</v>
      </c>
      <c r="C5" s="9" t="s">
        <v>20</v>
      </c>
      <c r="D5" s="10">
        <v>128</v>
      </c>
      <c r="E5" s="14" t="s">
        <v>21</v>
      </c>
      <c r="F5" s="14">
        <v>30</v>
      </c>
      <c r="G5" s="15">
        <f t="shared" si="0"/>
        <v>3840</v>
      </c>
    </row>
    <row r="6" s="1" customFormat="1" customHeight="1" spans="1:15">
      <c r="A6" s="17"/>
      <c r="B6" s="9" t="s">
        <v>22</v>
      </c>
      <c r="C6" s="9" t="s">
        <v>17</v>
      </c>
      <c r="D6" s="10">
        <v>600</v>
      </c>
      <c r="E6" s="14" t="s">
        <v>18</v>
      </c>
      <c r="F6" s="14">
        <v>3</v>
      </c>
      <c r="G6" s="15">
        <f t="shared" si="0"/>
        <v>1800</v>
      </c>
    </row>
    <row r="7" s="1" customFormat="1" customHeight="1" spans="1:15">
      <c r="A7" s="17"/>
      <c r="B7" s="9" t="s">
        <v>23</v>
      </c>
      <c r="C7" s="9" t="s">
        <v>17</v>
      </c>
      <c r="D7" s="10">
        <v>600</v>
      </c>
      <c r="E7" s="14" t="s">
        <v>18</v>
      </c>
      <c r="F7" s="14">
        <v>3</v>
      </c>
      <c r="G7" s="15">
        <f>D7*F7</f>
        <v>1800</v>
      </c>
    </row>
    <row r="8" s="1" customFormat="1" customHeight="1" spans="1:15">
      <c r="A8" s="17"/>
      <c r="B8" s="11" t="s">
        <v>24</v>
      </c>
      <c r="C8" s="9" t="s">
        <v>17</v>
      </c>
      <c r="D8" s="10">
        <v>600</v>
      </c>
      <c r="E8" s="14" t="s">
        <v>18</v>
      </c>
      <c r="F8" s="18">
        <v>3</v>
      </c>
      <c r="G8" s="15">
        <f>D8*F8</f>
        <v>1800</v>
      </c>
    </row>
    <row r="9" s="1" customFormat="1" customHeight="1" spans="1:15">
      <c r="A9" s="19" t="s">
        <v>25</v>
      </c>
      <c r="B9" s="11" t="s">
        <v>26</v>
      </c>
      <c r="C9" s="9" t="s">
        <v>27</v>
      </c>
      <c r="D9" s="10">
        <v>2000</v>
      </c>
      <c r="E9" s="11" t="s">
        <v>28</v>
      </c>
      <c r="F9" s="11">
        <v>1</v>
      </c>
      <c r="G9" s="20">
        <f>F9*D9</f>
        <v>2000</v>
      </c>
    </row>
    <row r="10" s="1" customFormat="1" customHeight="1" spans="1:15">
      <c r="A10" s="21"/>
      <c r="B10" s="11"/>
      <c r="C10" s="9" t="s">
        <v>29</v>
      </c>
      <c r="D10" s="10">
        <v>1500</v>
      </c>
      <c r="E10" s="22" t="s">
        <v>30</v>
      </c>
      <c r="F10" s="22">
        <v>1</v>
      </c>
      <c r="G10" s="23">
        <f>F10*D10</f>
        <v>1500</v>
      </c>
    </row>
    <row r="11" s="1" customFormat="1" customHeight="1" spans="1:15">
      <c r="A11" s="21"/>
      <c r="B11" s="22"/>
      <c r="C11" s="14" t="s">
        <v>31</v>
      </c>
      <c r="D11" s="24">
        <v>500</v>
      </c>
      <c r="E11" s="22" t="s">
        <v>30</v>
      </c>
      <c r="F11" s="22">
        <v>3</v>
      </c>
      <c r="G11" s="25">
        <f>F11*D11</f>
        <v>1500</v>
      </c>
    </row>
    <row r="12" s="1" customFormat="1" ht="92" customHeight="1" spans="1:15">
      <c r="A12" s="26" t="s">
        <v>32</v>
      </c>
      <c r="B12" s="8" t="s">
        <v>33</v>
      </c>
      <c r="C12" s="9" t="s">
        <v>34</v>
      </c>
      <c r="D12" s="10">
        <v>150</v>
      </c>
      <c r="E12" s="11" t="s">
        <v>21</v>
      </c>
      <c r="F12" s="11">
        <v>30</v>
      </c>
      <c r="G12" s="25">
        <f>F12*D12</f>
        <v>4500</v>
      </c>
    </row>
    <row r="13" s="1" customFormat="1" customHeight="1" spans="1:15">
      <c r="A13" s="27"/>
      <c r="B13" s="8" t="s">
        <v>35</v>
      </c>
      <c r="C13" s="9" t="s">
        <v>36</v>
      </c>
      <c r="D13" s="10">
        <v>2000</v>
      </c>
      <c r="E13" s="11" t="s">
        <v>28</v>
      </c>
      <c r="F13" s="11">
        <v>1</v>
      </c>
      <c r="G13" s="25">
        <f>F13*D13</f>
        <v>2000</v>
      </c>
    </row>
    <row r="14" s="1" customFormat="1" customHeight="1" spans="1:15">
      <c r="A14" s="27"/>
      <c r="B14" s="8" t="s">
        <v>37</v>
      </c>
      <c r="C14" s="9" t="s">
        <v>38</v>
      </c>
      <c r="D14" s="10">
        <v>70</v>
      </c>
      <c r="E14" s="11" t="s">
        <v>21</v>
      </c>
      <c r="F14" s="11">
        <v>30</v>
      </c>
      <c r="G14" s="25">
        <f>F14*D14</f>
        <v>2100</v>
      </c>
    </row>
    <row r="15" s="1" customFormat="1" customHeight="1" spans="1:15">
      <c r="A15" s="28"/>
      <c r="B15" s="8" t="s">
        <v>39</v>
      </c>
      <c r="C15" s="9" t="s">
        <v>40</v>
      </c>
      <c r="D15" s="10">
        <v>120</v>
      </c>
      <c r="E15" s="11" t="s">
        <v>21</v>
      </c>
      <c r="F15" s="11">
        <v>30</v>
      </c>
      <c r="G15" s="25">
        <f>F15*D15</f>
        <v>3600</v>
      </c>
    </row>
    <row r="16" s="1" customFormat="1" customHeight="1" spans="1:15">
      <c r="A16" s="29" t="s">
        <v>41</v>
      </c>
      <c r="B16" s="30" t="s">
        <v>42</v>
      </c>
      <c r="C16" s="8" t="s">
        <v>43</v>
      </c>
      <c r="D16" s="10">
        <v>30</v>
      </c>
      <c r="E16" s="22" t="s">
        <v>21</v>
      </c>
      <c r="F16" s="22">
        <v>30</v>
      </c>
      <c r="G16" s="23">
        <f>F16*D16</f>
        <v>900</v>
      </c>
    </row>
    <row r="17" s="1" customFormat="1" customHeight="1" spans="1:7">
      <c r="A17" s="31" t="s">
        <v>44</v>
      </c>
      <c r="B17" s="32" t="s">
        <v>45</v>
      </c>
      <c r="C17" s="32" t="s">
        <v>46</v>
      </c>
      <c r="D17" s="32">
        <v>500</v>
      </c>
      <c r="E17" s="32" t="s">
        <v>28</v>
      </c>
      <c r="F17" s="32">
        <v>1</v>
      </c>
      <c r="G17" s="33">
        <v>0</v>
      </c>
    </row>
    <row r="18" s="1" customFormat="1" customHeight="1" spans="1:7">
      <c r="A18" s="34" t="s">
        <v>47</v>
      </c>
      <c r="B18" s="35"/>
      <c r="C18" s="35"/>
      <c r="D18" s="35"/>
      <c r="E18" s="35"/>
      <c r="F18" s="36"/>
      <c r="G18" s="37">
        <f>SUM(G2:G16)</f>
        <v>42340</v>
      </c>
    </row>
    <row r="19" s="2" customFormat="1" customHeight="1" spans="1:7">
      <c r="A19" s="34" t="s">
        <v>48</v>
      </c>
      <c r="B19" s="35"/>
      <c r="C19" s="35"/>
      <c r="D19" s="35"/>
      <c r="E19" s="35"/>
      <c r="F19" s="36"/>
      <c r="G19" s="37">
        <f>G18*0.01</f>
        <v>423.4</v>
      </c>
    </row>
    <row r="20" s="2" customFormat="1" customHeight="1" spans="1:7">
      <c r="A20" s="34" t="s">
        <v>49</v>
      </c>
      <c r="B20" s="35"/>
      <c r="C20" s="35"/>
      <c r="D20" s="35"/>
      <c r="E20" s="35"/>
      <c r="F20" s="36"/>
      <c r="G20" s="37">
        <f>G18+G19</f>
        <v>42763.4</v>
      </c>
    </row>
    <row r="21" s="1" customFormat="1" customHeight="1" spans="1:7">
      <c r="A21" s="34" t="s">
        <v>50</v>
      </c>
      <c r="B21" s="35"/>
      <c r="C21" s="35"/>
      <c r="D21" s="35"/>
      <c r="E21" s="35"/>
      <c r="F21" s="36"/>
      <c r="G21" s="37">
        <f>G20/30</f>
        <v>1425.44666666667</v>
      </c>
    </row>
  </sheetData>
  <mergeCells count="9">
    <mergeCell ref="I2:O2"/>
    <mergeCell ref="A18:F18"/>
    <mergeCell ref="A19:F19"/>
    <mergeCell ref="A20:F20"/>
    <mergeCell ref="A21:F21"/>
    <mergeCell ref="A4:A8"/>
    <mergeCell ref="A9:A11"/>
    <mergeCell ref="A12:A15"/>
    <mergeCell ref="B9:B1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HSCH</cp:lastModifiedBy>
  <dcterms:created xsi:type="dcterms:W3CDTF">2026-03-23T08:46:00Z</dcterms:created>
  <dcterms:modified xsi:type="dcterms:W3CDTF">2026-05-27T08:49:00Z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E97DD140C0804C4EBDF0975FA8EAF605_13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